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8800" windowHeight="12300"/>
    <workbookView xWindow="0" yWindow="0" windowWidth="28800" windowHeight="12000"/>
  </bookViews>
  <sheets>
    <sheet name="Legal Services Expenditure" sheetId="8" r:id="rId1"/>
  </sheets>
  <calcPr calcId="162913"/>
</workbook>
</file>

<file path=xl/calcChain.xml><?xml version="1.0" encoding="utf-8"?>
<calcChain xmlns="http://schemas.openxmlformats.org/spreadsheetml/2006/main">
  <c r="C47" i="8" l="1"/>
  <c r="C77" i="8"/>
  <c r="C82" i="8"/>
  <c r="C73" i="8"/>
  <c r="C83" i="8"/>
  <c r="C80" i="8"/>
  <c r="C84" i="8"/>
  <c r="C81" i="8"/>
  <c r="C34" i="8"/>
  <c r="C78" i="8"/>
  <c r="C76" i="8"/>
  <c r="C79" i="8"/>
  <c r="C8" i="8"/>
  <c r="C6" i="8"/>
</calcChain>
</file>

<file path=xl/sharedStrings.xml><?xml version="1.0" encoding="utf-8"?>
<sst xmlns="http://schemas.openxmlformats.org/spreadsheetml/2006/main" count="79" uniqueCount="76">
  <si>
    <t>Ashurst</t>
  </si>
  <si>
    <t>Australian Government Solicitor</t>
  </si>
  <si>
    <t>Clayton Utz</t>
  </si>
  <si>
    <t>Corrs Chambers Westgarth</t>
  </si>
  <si>
    <t>Commentary</t>
  </si>
  <si>
    <t>Overseas firms (single total figure, individual firm names not required)</t>
  </si>
  <si>
    <t>Total (External + Internal) Expenditure</t>
  </si>
  <si>
    <t>Total Internal Legal Services Expenditure</t>
  </si>
  <si>
    <t>Total value of professional fees paid</t>
  </si>
  <si>
    <t>FOI Solutions</t>
  </si>
  <si>
    <t>Herbert Smith Freehills</t>
  </si>
  <si>
    <t>Sparke Helmore</t>
  </si>
  <si>
    <r>
      <t xml:space="preserve">All figures should be </t>
    </r>
    <r>
      <rPr>
        <b/>
        <i/>
        <u/>
        <sz val="11"/>
        <color indexed="10"/>
        <rFont val="Arial"/>
        <family val="2"/>
      </rPr>
      <t>exclusive</t>
    </r>
    <r>
      <rPr>
        <b/>
        <i/>
        <sz val="11"/>
        <color indexed="10"/>
        <rFont val="Arial"/>
        <family val="2"/>
      </rPr>
      <t xml:space="preserve"> of GST and rounded to the nearest dollar</t>
    </r>
  </si>
  <si>
    <t>Please return this form in Excel format</t>
  </si>
  <si>
    <t>Summary totals</t>
  </si>
  <si>
    <t xml:space="preserve">Total External Legal Services Expenditure </t>
  </si>
  <si>
    <t>Senior Counsel</t>
  </si>
  <si>
    <r>
      <t xml:space="preserve">Equitable briefing policy: ‘senior’ means a barrister of 10+ years experience at the Bar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 Queen’s/Senior Counsel. For 2018-19 reports, include 2009 barristers.</t>
    </r>
  </si>
  <si>
    <t>Number of briefs - direct and indirect briefs</t>
  </si>
  <si>
    <t>Total number of direct briefs to male senior counsel</t>
  </si>
  <si>
    <t>Total number of direct briefs to female senior counsel</t>
  </si>
  <si>
    <t>Total number of indirect briefs to male senior counsel</t>
  </si>
  <si>
    <t>Total number of indirect briefs to female senior counsel</t>
  </si>
  <si>
    <t>Value of briefs - direct and indirect briefs</t>
  </si>
  <si>
    <t>Total value of direct briefs to male senior counsel</t>
  </si>
  <si>
    <t>Total value of direct briefs to female senior counsel</t>
  </si>
  <si>
    <t>Total value of indirect briefs to male senior counsel</t>
  </si>
  <si>
    <t>Total value of indirect briefs to female senior counsel</t>
  </si>
  <si>
    <t>Junior Counsel</t>
  </si>
  <si>
    <t>Total number of direct briefs to male junior counsel</t>
  </si>
  <si>
    <t>Total number of direct briefs to female junior counsel</t>
  </si>
  <si>
    <t>Total number of indirect briefs to male junior counsel</t>
  </si>
  <si>
    <t>Total number of indirect briefs to female junior counsel</t>
  </si>
  <si>
    <t>Total value of direct briefs to male junior counsel</t>
  </si>
  <si>
    <t>Total value of direct briefs to female junior counsel</t>
  </si>
  <si>
    <t>Total value of indirect briefs to male junior counsel</t>
  </si>
  <si>
    <t>Total value of indirect briefs to female junior counsel</t>
  </si>
  <si>
    <t>Total value of briefs to all counsel</t>
  </si>
  <si>
    <t>Panel Fee</t>
  </si>
  <si>
    <t>Disbursements</t>
  </si>
  <si>
    <t>Total Disbursements</t>
  </si>
  <si>
    <t>Professional Fees *</t>
  </si>
  <si>
    <t>Allens</t>
  </si>
  <si>
    <t>DFC Legal t/as Davis Faulkner Lawyers and Lawyerbank</t>
  </si>
  <si>
    <t>DLA Piper</t>
  </si>
  <si>
    <t>HWL Ebsworth Lawyers</t>
  </si>
  <si>
    <t>Johnson Winter &amp; Slattery</t>
  </si>
  <si>
    <t>K&amp;L Gates</t>
  </si>
  <si>
    <t xml:space="preserve">King &amp; Wood Mallesons </t>
  </si>
  <si>
    <t>Maddocks</t>
  </si>
  <si>
    <t>Meyer Vandenberg Pty</t>
  </si>
  <si>
    <t>Mills Oakley Lawyers</t>
  </si>
  <si>
    <t>Minter Ellison Lawyers</t>
  </si>
  <si>
    <t>Norton Rose Fulbright</t>
  </si>
  <si>
    <t>Proximity Legal</t>
  </si>
  <si>
    <t xml:space="preserve">Russell Kennedy </t>
  </si>
  <si>
    <t>* If the law firm is not listed above, please add in 'other' below</t>
  </si>
  <si>
    <t>Other firms</t>
  </si>
  <si>
    <t>Other Government legal service providers</t>
  </si>
  <si>
    <r>
      <t xml:space="preserve">Attorney-General's Department </t>
    </r>
    <r>
      <rPr>
        <b/>
        <sz val="10"/>
        <color indexed="10"/>
        <rFont val="Arial"/>
        <family val="2"/>
      </rPr>
      <t>DO NOT INCLUDE PANEL FEE HERE (see above)</t>
    </r>
  </si>
  <si>
    <t>Department of Foreign Affairs and Trade</t>
  </si>
  <si>
    <t>Office of Parliamentary Counsel</t>
  </si>
  <si>
    <t>T1 Total Legal Services Expenditure (External + Internal)</t>
  </si>
  <si>
    <t>T2 Total Internal Legal Services Expenditure</t>
  </si>
  <si>
    <t>T3 Total External Legal Services Expenditure</t>
  </si>
  <si>
    <t>T4 Total value of briefs to Counsel</t>
  </si>
  <si>
    <t>T5 Total value of briefs to Male Counsel</t>
  </si>
  <si>
    <t>T6 Total value of briefs to Female Counsel</t>
  </si>
  <si>
    <t>T7 Total value of disbursements (excluding counsel)</t>
  </si>
  <si>
    <t>T8 Total value of professional fees paid</t>
  </si>
  <si>
    <t>Total number of briefs to counsel</t>
  </si>
  <si>
    <t>Please outline any comment or analysis you wish to give about the data you have provided on counsel briefs or expenditure (optional to complete)</t>
  </si>
  <si>
    <t>Registered Organisations Commission</t>
  </si>
  <si>
    <t>Legal Services Panel Fee (2018-19)</t>
  </si>
  <si>
    <t>Landers &amp; Rogers</t>
  </si>
  <si>
    <r>
      <t xml:space="preserve">Legal Services Expenditure Report 2018/19 - Prepared </t>
    </r>
    <r>
      <rPr>
        <b/>
        <sz val="12"/>
        <color indexed="8"/>
        <rFont val="Arial"/>
        <family val="2"/>
      </rPr>
      <t>11/07/19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</si>
</sst>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3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8"/>
      <name val="Arial"/>
      <family val="2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rgb="FF0070C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8" fillId="0" borderId="0"/>
  </cellStyleXfs>
  <cellXfs count="84">
    <xf numFmtId="0" fontId="0" fillId="0" borderId="0" xfId="0"/>
    <xf numFmtId="0" fontId="9" fillId="0" borderId="0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/>
    <xf numFmtId="0" fontId="9" fillId="0" borderId="1" xfId="0" applyFont="1" applyBorder="1" applyAlignment="1">
      <alignment vertical="top"/>
    </xf>
    <xf numFmtId="0" fontId="11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4" fontId="10" fillId="0" borderId="5" xfId="1" applyFont="1" applyBorder="1" applyAlignment="1">
      <alignment vertical="center"/>
    </xf>
    <xf numFmtId="0" fontId="14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9" fillId="0" borderId="8" xfId="0" applyFont="1" applyFill="1" applyBorder="1" applyAlignment="1">
      <alignment vertical="top"/>
    </xf>
    <xf numFmtId="0" fontId="10" fillId="0" borderId="9" xfId="0" applyFont="1" applyBorder="1"/>
    <xf numFmtId="0" fontId="9" fillId="0" borderId="8" xfId="0" applyFont="1" applyFill="1" applyBorder="1" applyAlignment="1"/>
    <xf numFmtId="0" fontId="9" fillId="0" borderId="10" xfId="0" applyFont="1" applyFill="1" applyBorder="1" applyAlignment="1"/>
    <xf numFmtId="0" fontId="10" fillId="0" borderId="10" xfId="0" applyFont="1" applyFill="1" applyBorder="1" applyAlignment="1">
      <alignment vertical="top"/>
    </xf>
    <xf numFmtId="44" fontId="9" fillId="0" borderId="5" xfId="1" applyNumberFormat="1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>
      <alignment vertical="top"/>
    </xf>
    <xf numFmtId="44" fontId="10" fillId="0" borderId="5" xfId="1" applyFont="1" applyFill="1" applyBorder="1" applyAlignment="1">
      <alignment vertical="center"/>
    </xf>
    <xf numFmtId="0" fontId="9" fillId="0" borderId="11" xfId="0" applyFont="1" applyFill="1" applyBorder="1" applyAlignment="1">
      <alignment vertical="top"/>
    </xf>
    <xf numFmtId="49" fontId="9" fillId="0" borderId="8" xfId="0" applyNumberFormat="1" applyFont="1" applyFill="1" applyBorder="1" applyAlignment="1"/>
    <xf numFmtId="49" fontId="10" fillId="0" borderId="8" xfId="0" applyNumberFormat="1" applyFont="1" applyBorder="1" applyAlignment="1" applyProtection="1">
      <alignment vertical="top" wrapText="1"/>
      <protection locked="0"/>
    </xf>
    <xf numFmtId="49" fontId="15" fillId="0" borderId="11" xfId="0" applyNumberFormat="1" applyFont="1" applyBorder="1" applyAlignment="1" applyProtection="1">
      <alignment vertical="top" wrapText="1"/>
      <protection locked="0"/>
    </xf>
    <xf numFmtId="0" fontId="10" fillId="0" borderId="7" xfId="0" applyFont="1" applyBorder="1" applyAlignment="1">
      <alignment vertical="center"/>
    </xf>
    <xf numFmtId="0" fontId="9" fillId="0" borderId="8" xfId="0" applyFont="1" applyBorder="1" applyAlignment="1" applyProtection="1">
      <alignment vertical="top"/>
      <protection locked="0"/>
    </xf>
    <xf numFmtId="0" fontId="9" fillId="0" borderId="8" xfId="0" applyFont="1" applyBorder="1" applyAlignment="1">
      <alignment vertical="top"/>
    </xf>
    <xf numFmtId="0" fontId="9" fillId="0" borderId="0" xfId="0" applyFont="1" applyFill="1" applyBorder="1"/>
    <xf numFmtId="49" fontId="16" fillId="0" borderId="8" xfId="0" applyNumberFormat="1" applyFont="1" applyBorder="1" applyAlignment="1" applyProtection="1">
      <alignment vertical="top" wrapText="1"/>
      <protection locked="0"/>
    </xf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11" xfId="0" applyNumberFormat="1" applyFont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7" fillId="0" borderId="0" xfId="0" applyFont="1"/>
    <xf numFmtId="0" fontId="1" fillId="0" borderId="0" xfId="0" applyFont="1" applyBorder="1"/>
    <xf numFmtId="173" fontId="10" fillId="0" borderId="5" xfId="1" applyNumberFormat="1" applyFont="1" applyBorder="1" applyAlignment="1">
      <alignment vertical="center"/>
    </xf>
    <xf numFmtId="173" fontId="10" fillId="0" borderId="5" xfId="1" applyNumberFormat="1" applyFont="1" applyFill="1" applyBorder="1" applyAlignment="1">
      <alignment vertical="center"/>
    </xf>
    <xf numFmtId="0" fontId="9" fillId="0" borderId="12" xfId="0" applyFont="1" applyBorder="1"/>
    <xf numFmtId="0" fontId="11" fillId="0" borderId="13" xfId="0" applyFont="1" applyBorder="1" applyAlignment="1">
      <alignment horizontal="center" vertical="top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44" fontId="10" fillId="0" borderId="17" xfId="1" applyFont="1" applyBorder="1" applyAlignment="1">
      <alignment vertical="center"/>
    </xf>
    <xf numFmtId="173" fontId="9" fillId="3" borderId="18" xfId="1" applyNumberFormat="1" applyFont="1" applyFill="1" applyBorder="1" applyAlignment="1" applyProtection="1">
      <alignment horizontal="right" vertical="center"/>
      <protection locked="0"/>
    </xf>
    <xf numFmtId="44" fontId="9" fillId="2" borderId="18" xfId="1" applyFont="1" applyFill="1" applyBorder="1" applyAlignment="1" applyProtection="1">
      <alignment horizontal="right" vertical="center"/>
      <protection locked="0"/>
    </xf>
    <xf numFmtId="44" fontId="9" fillId="0" borderId="19" xfId="1" applyFont="1" applyFill="1" applyBorder="1" applyAlignment="1" applyProtection="1">
      <alignment horizontal="right" vertical="center"/>
      <protection locked="0"/>
    </xf>
    <xf numFmtId="44" fontId="9" fillId="0" borderId="20" xfId="1" applyFont="1" applyBorder="1" applyAlignment="1" applyProtection="1">
      <alignment horizontal="right" vertical="center"/>
      <protection locked="0"/>
    </xf>
    <xf numFmtId="44" fontId="9" fillId="0" borderId="18" xfId="1" applyFont="1" applyBorder="1" applyAlignment="1" applyProtection="1">
      <alignment horizontal="right" vertical="center"/>
      <protection locked="0"/>
    </xf>
    <xf numFmtId="1" fontId="9" fillId="4" borderId="21" xfId="1" applyNumberFormat="1" applyFont="1" applyFill="1" applyBorder="1" applyAlignment="1" applyProtection="1">
      <alignment horizontal="right" vertical="center"/>
      <protection locked="0"/>
    </xf>
    <xf numFmtId="1" fontId="9" fillId="4" borderId="22" xfId="1" applyNumberFormat="1" applyFont="1" applyFill="1" applyBorder="1" applyAlignment="1" applyProtection="1">
      <alignment horizontal="right" vertical="center"/>
      <protection locked="0"/>
    </xf>
    <xf numFmtId="1" fontId="9" fillId="2" borderId="18" xfId="1" applyNumberFormat="1" applyFont="1" applyFill="1" applyBorder="1" applyAlignment="1" applyProtection="1">
      <alignment horizontal="right" vertical="center"/>
      <protection locked="0"/>
    </xf>
    <xf numFmtId="1" fontId="9" fillId="2" borderId="22" xfId="1" applyNumberFormat="1" applyFont="1" applyFill="1" applyBorder="1" applyAlignment="1" applyProtection="1">
      <alignment horizontal="right" vertical="center"/>
      <protection locked="0"/>
    </xf>
    <xf numFmtId="173" fontId="9" fillId="4" borderId="21" xfId="1" applyNumberFormat="1" applyFont="1" applyFill="1" applyBorder="1" applyAlignment="1" applyProtection="1">
      <protection locked="0"/>
    </xf>
    <xf numFmtId="173" fontId="9" fillId="4" borderId="22" xfId="1" applyNumberFormat="1" applyFont="1" applyFill="1" applyBorder="1" applyAlignment="1" applyProtection="1">
      <protection locked="0"/>
    </xf>
    <xf numFmtId="173" fontId="9" fillId="2" borderId="18" xfId="1" applyNumberFormat="1" applyFont="1" applyFill="1" applyBorder="1" applyAlignment="1" applyProtection="1">
      <protection locked="0"/>
    </xf>
    <xf numFmtId="44" fontId="9" fillId="2" borderId="18" xfId="1" applyFont="1" applyFill="1" applyBorder="1" applyAlignment="1" applyProtection="1">
      <protection locked="0"/>
    </xf>
    <xf numFmtId="44" fontId="9" fillId="0" borderId="21" xfId="1" applyFont="1" applyFill="1" applyBorder="1" applyAlignment="1" applyProtection="1">
      <protection locked="0"/>
    </xf>
    <xf numFmtId="0" fontId="9" fillId="0" borderId="15" xfId="0" applyFont="1" applyFill="1" applyBorder="1" applyAlignment="1">
      <alignment horizontal="left" vertical="center" indent="1"/>
    </xf>
    <xf numFmtId="0" fontId="10" fillId="0" borderId="15" xfId="0" applyFont="1" applyFill="1" applyBorder="1" applyAlignment="1">
      <alignment vertical="center"/>
    </xf>
    <xf numFmtId="173" fontId="9" fillId="3" borderId="21" xfId="1" applyNumberFormat="1" applyFont="1" applyFill="1" applyBorder="1" applyAlignment="1" applyProtection="1">
      <alignment horizontal="right" vertical="center"/>
      <protection locked="0"/>
    </xf>
    <xf numFmtId="44" fontId="9" fillId="0" borderId="21" xfId="1" applyNumberFormat="1" applyFont="1" applyFill="1" applyBorder="1" applyAlignment="1" applyProtection="1">
      <alignment horizontal="right" vertical="center"/>
      <protection locked="0"/>
    </xf>
    <xf numFmtId="44" fontId="10" fillId="2" borderId="18" xfId="1" applyFont="1" applyFill="1" applyBorder="1" applyAlignment="1">
      <alignment vertical="center"/>
    </xf>
    <xf numFmtId="44" fontId="10" fillId="0" borderId="21" xfId="1" applyFont="1" applyFill="1" applyBorder="1" applyAlignment="1">
      <alignment vertical="center"/>
    </xf>
    <xf numFmtId="173" fontId="9" fillId="2" borderId="22" xfId="1" applyNumberFormat="1" applyFont="1" applyFill="1" applyBorder="1" applyAlignment="1" applyProtection="1">
      <alignment horizontal="right" vertical="center"/>
      <protection locked="0"/>
    </xf>
    <xf numFmtId="173" fontId="9" fillId="0" borderId="18" xfId="1" applyNumberFormat="1" applyFont="1" applyBorder="1" applyAlignment="1" applyProtection="1">
      <alignment horizontal="right" vertical="center"/>
      <protection locked="0"/>
    </xf>
    <xf numFmtId="173" fontId="9" fillId="2" borderId="18" xfId="1" applyNumberFormat="1" applyFont="1" applyFill="1" applyBorder="1" applyAlignment="1" applyProtection="1">
      <alignment horizontal="right" vertical="center"/>
      <protection locked="0"/>
    </xf>
    <xf numFmtId="49" fontId="10" fillId="0" borderId="22" xfId="0" applyNumberFormat="1" applyFont="1" applyBorder="1" applyAlignment="1" applyProtection="1">
      <alignment vertical="top" wrapText="1"/>
      <protection locked="0"/>
    </xf>
    <xf numFmtId="173" fontId="9" fillId="2" borderId="21" xfId="1" applyNumberFormat="1" applyFont="1" applyFill="1" applyBorder="1" applyAlignment="1" applyProtection="1">
      <alignment horizontal="right" vertical="center"/>
      <protection locked="0"/>
    </xf>
    <xf numFmtId="0" fontId="9" fillId="0" borderId="15" xfId="0" applyFont="1" applyFill="1" applyBorder="1"/>
    <xf numFmtId="173" fontId="1" fillId="3" borderId="21" xfId="1" applyNumberFormat="1" applyFont="1" applyFill="1" applyBorder="1" applyAlignment="1" applyProtection="1">
      <alignment horizontal="right" vertical="center"/>
      <protection locked="0"/>
    </xf>
    <xf numFmtId="173" fontId="1" fillId="0" borderId="23" xfId="1" applyNumberFormat="1" applyFont="1" applyFill="1" applyBorder="1" applyAlignment="1" applyProtection="1">
      <alignment horizontal="right" vertical="center"/>
      <protection locked="0"/>
    </xf>
    <xf numFmtId="173" fontId="9" fillId="3" borderId="18" xfId="1" applyNumberFormat="1" applyFont="1" applyFill="1" applyBorder="1" applyAlignment="1">
      <alignment horizontal="right" vertical="center"/>
    </xf>
    <xf numFmtId="1" fontId="9" fillId="3" borderId="18" xfId="1" applyNumberFormat="1" applyFont="1" applyFill="1" applyBorder="1" applyAlignment="1">
      <alignment horizontal="right" vertical="center"/>
    </xf>
    <xf numFmtId="44" fontId="9" fillId="0" borderId="23" xfId="1" applyFont="1" applyBorder="1"/>
    <xf numFmtId="0" fontId="9" fillId="0" borderId="24" xfId="0" applyFont="1" applyBorder="1"/>
    <xf numFmtId="0" fontId="9" fillId="0" borderId="3" xfId="0" applyFont="1" applyFill="1" applyBorder="1" applyAlignment="1" applyProtection="1">
      <alignment horizontal="left" vertical="center" wrapText="1" indent="1"/>
    </xf>
    <xf numFmtId="0" fontId="0" fillId="0" borderId="25" xfId="0" applyBorder="1"/>
  </cellXfs>
  <cellStyles count="3">
    <cellStyle name="Currency" xfId="1" builtinId="4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abSelected="1" workbookViewId="0">
      <selection activeCell="H37" sqref="H37"/>
    </sheetView>
    <sheetView tabSelected="1" workbookViewId="1">
      <selection activeCell="B12" sqref="B12"/>
    </sheetView>
  </sheetViews>
  <sheetFormatPr defaultColWidth="9.28515625" defaultRowHeight="14.25" x14ac:dyDescent="0.2"/>
  <cols>
    <col min="1" max="1" width="3.7109375" style="1" customWidth="1"/>
    <col min="2" max="2" width="70.28515625" style="1" customWidth="1"/>
    <col min="3" max="3" width="15.7109375" style="1" bestFit="1" customWidth="1"/>
    <col min="4" max="16384" width="9.28515625" style="1"/>
  </cols>
  <sheetData>
    <row r="1" spans="1:3" ht="15.75" x14ac:dyDescent="0.2">
      <c r="A1" s="44"/>
      <c r="B1" s="45" t="s">
        <v>75</v>
      </c>
      <c r="C1" s="46"/>
    </row>
    <row r="2" spans="1:3" ht="15.75" x14ac:dyDescent="0.2">
      <c r="A2" s="47"/>
      <c r="B2" s="8" t="s">
        <v>72</v>
      </c>
      <c r="C2" s="48"/>
    </row>
    <row r="3" spans="1:3" ht="18" customHeight="1" x14ac:dyDescent="0.2">
      <c r="A3" s="47"/>
      <c r="B3" s="9" t="s">
        <v>12</v>
      </c>
      <c r="C3" s="48"/>
    </row>
    <row r="4" spans="1:3" ht="21" customHeight="1" x14ac:dyDescent="0.2">
      <c r="A4" s="47"/>
      <c r="B4" s="9" t="s">
        <v>13</v>
      </c>
      <c r="C4" s="48"/>
    </row>
    <row r="5" spans="1:3" ht="15.75" thickBot="1" x14ac:dyDescent="0.25">
      <c r="A5" s="47"/>
      <c r="B5" s="10" t="s">
        <v>14</v>
      </c>
      <c r="C5" s="49"/>
    </row>
    <row r="6" spans="1:3" ht="15" x14ac:dyDescent="0.2">
      <c r="A6" s="47"/>
      <c r="B6" s="3" t="s">
        <v>6</v>
      </c>
      <c r="C6" s="50">
        <f>C7+C8</f>
        <v>2672494.61</v>
      </c>
    </row>
    <row r="7" spans="1:3" ht="15" x14ac:dyDescent="0.2">
      <c r="A7" s="47"/>
      <c r="B7" s="3" t="s">
        <v>7</v>
      </c>
      <c r="C7" s="51">
        <v>988165.83</v>
      </c>
    </row>
    <row r="8" spans="1:3" ht="15" x14ac:dyDescent="0.2">
      <c r="A8" s="47"/>
      <c r="B8" s="3" t="s">
        <v>15</v>
      </c>
      <c r="C8" s="50">
        <f>C78</f>
        <v>1684328.78</v>
      </c>
    </row>
    <row r="9" spans="1:3" ht="15.75" thickBot="1" x14ac:dyDescent="0.25">
      <c r="A9" s="47"/>
      <c r="B9" s="11"/>
      <c r="C9" s="52"/>
    </row>
    <row r="10" spans="1:3" ht="15.75" thickBot="1" x14ac:dyDescent="0.25">
      <c r="A10" s="47"/>
      <c r="B10" s="12" t="s">
        <v>16</v>
      </c>
      <c r="C10" s="13"/>
    </row>
    <row r="11" spans="1:3" ht="27.75" customHeight="1" x14ac:dyDescent="0.2">
      <c r="A11" s="47"/>
      <c r="B11" s="14" t="s">
        <v>17</v>
      </c>
      <c r="C11" s="53"/>
    </row>
    <row r="12" spans="1:3" ht="15" x14ac:dyDescent="0.2">
      <c r="A12" s="47"/>
      <c r="B12" s="15" t="s">
        <v>18</v>
      </c>
      <c r="C12" s="54"/>
    </row>
    <row r="13" spans="1:3" x14ac:dyDescent="0.2">
      <c r="A13" s="47"/>
      <c r="B13" s="16" t="s">
        <v>19</v>
      </c>
      <c r="C13" s="55">
        <v>4</v>
      </c>
    </row>
    <row r="14" spans="1:3" x14ac:dyDescent="0.2">
      <c r="A14" s="47"/>
      <c r="B14" s="17" t="s">
        <v>20</v>
      </c>
      <c r="C14" s="56">
        <v>3</v>
      </c>
    </row>
    <row r="15" spans="1:3" x14ac:dyDescent="0.2">
      <c r="A15" s="47"/>
      <c r="B15" s="17" t="s">
        <v>21</v>
      </c>
      <c r="C15" s="57">
        <v>2</v>
      </c>
    </row>
    <row r="16" spans="1:3" x14ac:dyDescent="0.2">
      <c r="A16" s="47"/>
      <c r="B16" s="17" t="s">
        <v>22</v>
      </c>
      <c r="C16" s="58">
        <v>0</v>
      </c>
    </row>
    <row r="17" spans="1:3" ht="15" x14ac:dyDescent="0.25">
      <c r="A17" s="47"/>
      <c r="B17" s="18" t="s">
        <v>23</v>
      </c>
      <c r="C17" s="54"/>
    </row>
    <row r="18" spans="1:3" x14ac:dyDescent="0.2">
      <c r="A18" s="47"/>
      <c r="B18" s="19" t="s">
        <v>24</v>
      </c>
      <c r="C18" s="59">
        <v>50004.08</v>
      </c>
    </row>
    <row r="19" spans="1:3" x14ac:dyDescent="0.2">
      <c r="A19" s="47"/>
      <c r="B19" s="19" t="s">
        <v>25</v>
      </c>
      <c r="C19" s="60">
        <v>93216.65</v>
      </c>
    </row>
    <row r="20" spans="1:3" x14ac:dyDescent="0.2">
      <c r="A20" s="47"/>
      <c r="B20" s="19" t="s">
        <v>26</v>
      </c>
      <c r="C20" s="61">
        <v>142139.15</v>
      </c>
    </row>
    <row r="21" spans="1:3" x14ac:dyDescent="0.2">
      <c r="A21" s="47"/>
      <c r="B21" s="19" t="s">
        <v>27</v>
      </c>
      <c r="C21" s="62">
        <v>0</v>
      </c>
    </row>
    <row r="22" spans="1:3" ht="15" thickBot="1" x14ac:dyDescent="0.25">
      <c r="A22" s="47"/>
      <c r="B22" s="20"/>
      <c r="C22" s="63"/>
    </row>
    <row r="23" spans="1:3" ht="15.75" thickBot="1" x14ac:dyDescent="0.25">
      <c r="A23" s="64"/>
      <c r="B23" s="12" t="s">
        <v>28</v>
      </c>
      <c r="C23" s="13"/>
    </row>
    <row r="24" spans="1:3" ht="15" x14ac:dyDescent="0.2">
      <c r="A24" s="65"/>
      <c r="B24" s="15" t="s">
        <v>18</v>
      </c>
      <c r="C24" s="54"/>
    </row>
    <row r="25" spans="1:3" x14ac:dyDescent="0.2">
      <c r="A25" s="47"/>
      <c r="B25" s="5" t="s">
        <v>29</v>
      </c>
      <c r="C25" s="55">
        <v>7</v>
      </c>
    </row>
    <row r="26" spans="1:3" x14ac:dyDescent="0.2">
      <c r="A26" s="47"/>
      <c r="B26" s="5" t="s">
        <v>30</v>
      </c>
      <c r="C26" s="56">
        <v>10</v>
      </c>
    </row>
    <row r="27" spans="1:3" x14ac:dyDescent="0.2">
      <c r="A27" s="47"/>
      <c r="B27" s="5" t="s">
        <v>31</v>
      </c>
      <c r="C27" s="57">
        <v>4</v>
      </c>
    </row>
    <row r="28" spans="1:3" x14ac:dyDescent="0.2">
      <c r="A28" s="47"/>
      <c r="B28" s="5" t="s">
        <v>32</v>
      </c>
      <c r="C28" s="58">
        <v>0</v>
      </c>
    </row>
    <row r="29" spans="1:3" ht="15" x14ac:dyDescent="0.25">
      <c r="A29" s="47"/>
      <c r="B29" s="18" t="s">
        <v>23</v>
      </c>
      <c r="C29" s="54"/>
    </row>
    <row r="30" spans="1:3" x14ac:dyDescent="0.2">
      <c r="A30" s="47"/>
      <c r="B30" s="6" t="s">
        <v>33</v>
      </c>
      <c r="C30" s="59">
        <v>89308.17</v>
      </c>
    </row>
    <row r="31" spans="1:3" x14ac:dyDescent="0.2">
      <c r="A31" s="47"/>
      <c r="B31" s="6" t="s">
        <v>34</v>
      </c>
      <c r="C31" s="60">
        <v>191989.94</v>
      </c>
    </row>
    <row r="32" spans="1:3" x14ac:dyDescent="0.2">
      <c r="A32" s="47"/>
      <c r="B32" s="6" t="s">
        <v>35</v>
      </c>
      <c r="C32" s="61">
        <v>120648.13</v>
      </c>
    </row>
    <row r="33" spans="1:3" x14ac:dyDescent="0.2">
      <c r="A33" s="47"/>
      <c r="B33" s="6" t="s">
        <v>36</v>
      </c>
      <c r="C33" s="61">
        <v>0</v>
      </c>
    </row>
    <row r="34" spans="1:3" ht="15" x14ac:dyDescent="0.2">
      <c r="A34" s="47"/>
      <c r="B34" s="21" t="s">
        <v>37</v>
      </c>
      <c r="C34" s="66">
        <f>SUM(C18:C21,C30:C33)</f>
        <v>687306.12</v>
      </c>
    </row>
    <row r="35" spans="1:3" ht="15.75" thickBot="1" x14ac:dyDescent="0.25">
      <c r="A35" s="47"/>
      <c r="B35" s="21"/>
      <c r="C35" s="67"/>
    </row>
    <row r="36" spans="1:3" ht="15.75" thickBot="1" x14ac:dyDescent="0.25">
      <c r="A36" s="47"/>
      <c r="B36" s="12" t="s">
        <v>38</v>
      </c>
      <c r="C36" s="22"/>
    </row>
    <row r="37" spans="1:3" ht="15" x14ac:dyDescent="0.2">
      <c r="A37" s="47"/>
      <c r="B37" s="23" t="s">
        <v>73</v>
      </c>
      <c r="C37" s="68">
        <v>4488.8599999999997</v>
      </c>
    </row>
    <row r="38" spans="1:3" ht="15.75" thickBot="1" x14ac:dyDescent="0.25">
      <c r="A38" s="47"/>
      <c r="B38" s="21"/>
      <c r="C38" s="69"/>
    </row>
    <row r="39" spans="1:3" ht="15.75" thickBot="1" x14ac:dyDescent="0.25">
      <c r="A39" s="47"/>
      <c r="B39" s="12" t="s">
        <v>39</v>
      </c>
      <c r="C39" s="24"/>
    </row>
    <row r="40" spans="1:3" x14ac:dyDescent="0.2">
      <c r="A40" s="47"/>
      <c r="B40" s="25" t="s">
        <v>40</v>
      </c>
      <c r="C40" s="70">
        <v>32491.16</v>
      </c>
    </row>
    <row r="41" spans="1:3" ht="15" thickBot="1" x14ac:dyDescent="0.25">
      <c r="A41" s="47"/>
      <c r="B41" s="5"/>
      <c r="C41" s="71"/>
    </row>
    <row r="42" spans="1:3" ht="15.75" thickBot="1" x14ac:dyDescent="0.25">
      <c r="A42" s="47"/>
      <c r="B42" s="12" t="s">
        <v>41</v>
      </c>
      <c r="C42" s="42"/>
    </row>
    <row r="43" spans="1:3" x14ac:dyDescent="0.2">
      <c r="A43" s="47"/>
      <c r="B43" s="26" t="s">
        <v>42</v>
      </c>
      <c r="C43" s="72">
        <v>0</v>
      </c>
    </row>
    <row r="44" spans="1:3" x14ac:dyDescent="0.2">
      <c r="A44" s="47"/>
      <c r="B44" s="26" t="s">
        <v>0</v>
      </c>
      <c r="C44" s="72">
        <v>573403.28</v>
      </c>
    </row>
    <row r="45" spans="1:3" x14ac:dyDescent="0.2">
      <c r="A45" s="47"/>
      <c r="B45" s="26" t="s">
        <v>1</v>
      </c>
      <c r="C45" s="72">
        <v>0</v>
      </c>
    </row>
    <row r="46" spans="1:3" x14ac:dyDescent="0.2">
      <c r="A46" s="47"/>
      <c r="B46" s="26" t="s">
        <v>2</v>
      </c>
      <c r="C46" s="72">
        <v>37693.5</v>
      </c>
    </row>
    <row r="47" spans="1:3" x14ac:dyDescent="0.2">
      <c r="A47" s="47"/>
      <c r="B47" s="26" t="s">
        <v>3</v>
      </c>
      <c r="C47" s="72">
        <f>99019.61-21000</f>
        <v>78019.61</v>
      </c>
    </row>
    <row r="48" spans="1:3" x14ac:dyDescent="0.2">
      <c r="A48" s="47"/>
      <c r="B48" s="26" t="s">
        <v>43</v>
      </c>
      <c r="C48" s="72">
        <v>0</v>
      </c>
    </row>
    <row r="49" spans="1:3" x14ac:dyDescent="0.2">
      <c r="A49" s="47"/>
      <c r="B49" s="26" t="s">
        <v>44</v>
      </c>
      <c r="C49" s="72">
        <v>0</v>
      </c>
    </row>
    <row r="50" spans="1:3" x14ac:dyDescent="0.2">
      <c r="A50" s="47"/>
      <c r="B50" s="26" t="s">
        <v>10</v>
      </c>
      <c r="C50" s="72">
        <v>0</v>
      </c>
    </row>
    <row r="51" spans="1:3" x14ac:dyDescent="0.2">
      <c r="A51" s="47"/>
      <c r="B51" s="26" t="s">
        <v>45</v>
      </c>
      <c r="C51" s="72">
        <v>0</v>
      </c>
    </row>
    <row r="52" spans="1:3" x14ac:dyDescent="0.2">
      <c r="A52" s="47"/>
      <c r="B52" s="26" t="s">
        <v>46</v>
      </c>
      <c r="C52" s="72">
        <v>0</v>
      </c>
    </row>
    <row r="53" spans="1:3" x14ac:dyDescent="0.2">
      <c r="A53" s="47"/>
      <c r="B53" s="26" t="s">
        <v>47</v>
      </c>
      <c r="C53" s="72">
        <v>43693.17</v>
      </c>
    </row>
    <row r="54" spans="1:3" x14ac:dyDescent="0.2">
      <c r="A54" s="47"/>
      <c r="B54" s="26" t="s">
        <v>48</v>
      </c>
      <c r="C54" s="72">
        <v>0</v>
      </c>
    </row>
    <row r="55" spans="1:3" x14ac:dyDescent="0.2">
      <c r="A55" s="47"/>
      <c r="B55" s="26" t="s">
        <v>49</v>
      </c>
      <c r="C55" s="51">
        <v>0</v>
      </c>
    </row>
    <row r="56" spans="1:3" x14ac:dyDescent="0.2">
      <c r="A56" s="47"/>
      <c r="B56" s="26" t="s">
        <v>50</v>
      </c>
      <c r="C56" s="51">
        <v>0</v>
      </c>
    </row>
    <row r="57" spans="1:3" ht="14.25" customHeight="1" x14ac:dyDescent="0.2">
      <c r="A57" s="47"/>
      <c r="B57" s="26" t="s">
        <v>51</v>
      </c>
      <c r="C57" s="51">
        <v>0</v>
      </c>
    </row>
    <row r="58" spans="1:3" ht="14.25" customHeight="1" x14ac:dyDescent="0.2">
      <c r="A58" s="47"/>
      <c r="B58" s="26" t="s">
        <v>52</v>
      </c>
      <c r="C58" s="51">
        <v>0</v>
      </c>
    </row>
    <row r="59" spans="1:3" ht="14.25" customHeight="1" x14ac:dyDescent="0.2">
      <c r="A59" s="47"/>
      <c r="B59" s="26" t="s">
        <v>53</v>
      </c>
      <c r="C59" s="51">
        <v>0</v>
      </c>
    </row>
    <row r="60" spans="1:3" ht="14.25" customHeight="1" x14ac:dyDescent="0.2">
      <c r="A60" s="47"/>
      <c r="B60" s="26" t="s">
        <v>54</v>
      </c>
      <c r="C60" s="51">
        <v>0</v>
      </c>
    </row>
    <row r="61" spans="1:3" x14ac:dyDescent="0.2">
      <c r="A61" s="47"/>
      <c r="B61" s="26" t="s">
        <v>55</v>
      </c>
      <c r="C61" s="51">
        <v>0</v>
      </c>
    </row>
    <row r="62" spans="1:3" x14ac:dyDescent="0.2">
      <c r="A62" s="47"/>
      <c r="B62" s="26" t="s">
        <v>11</v>
      </c>
      <c r="C62" s="51">
        <v>0</v>
      </c>
    </row>
    <row r="63" spans="1:3" ht="15" x14ac:dyDescent="0.2">
      <c r="A63" s="47"/>
      <c r="B63" s="27"/>
      <c r="C63" s="54"/>
    </row>
    <row r="64" spans="1:3" ht="15" x14ac:dyDescent="0.2">
      <c r="A64" s="47"/>
      <c r="B64" s="28" t="s">
        <v>56</v>
      </c>
      <c r="C64" s="73"/>
    </row>
    <row r="65" spans="1:3" ht="15" x14ac:dyDescent="0.2">
      <c r="A65" s="47"/>
      <c r="B65" s="29" t="s">
        <v>57</v>
      </c>
      <c r="C65" s="54"/>
    </row>
    <row r="66" spans="1:3" x14ac:dyDescent="0.2">
      <c r="A66" s="47"/>
      <c r="B66" s="30" t="s">
        <v>74</v>
      </c>
      <c r="C66" s="74">
        <v>179048.94</v>
      </c>
    </row>
    <row r="67" spans="1:3" x14ac:dyDescent="0.2">
      <c r="A67" s="47"/>
      <c r="B67" s="30" t="s">
        <v>9</v>
      </c>
      <c r="C67" s="72">
        <v>52673</v>
      </c>
    </row>
    <row r="68" spans="1:3" x14ac:dyDescent="0.2">
      <c r="A68" s="47"/>
      <c r="B68" s="31" t="s">
        <v>5</v>
      </c>
      <c r="C68" s="70">
        <v>0</v>
      </c>
    </row>
    <row r="69" spans="1:3" ht="15" x14ac:dyDescent="0.2">
      <c r="A69" s="47"/>
      <c r="B69" s="27" t="s">
        <v>58</v>
      </c>
      <c r="C69" s="71"/>
    </row>
    <row r="70" spans="1:3" s="32" customFormat="1" ht="25.5" x14ac:dyDescent="0.2">
      <c r="A70" s="75"/>
      <c r="B70" s="33" t="s">
        <v>59</v>
      </c>
      <c r="C70" s="74">
        <v>0</v>
      </c>
    </row>
    <row r="71" spans="1:3" ht="15" customHeight="1" x14ac:dyDescent="0.2">
      <c r="A71" s="47"/>
      <c r="B71" s="34" t="s">
        <v>60</v>
      </c>
      <c r="C71" s="74">
        <v>0</v>
      </c>
    </row>
    <row r="72" spans="1:3" x14ac:dyDescent="0.2">
      <c r="A72" s="47"/>
      <c r="B72" s="35" t="s">
        <v>61</v>
      </c>
      <c r="C72" s="70">
        <v>0</v>
      </c>
    </row>
    <row r="73" spans="1:3" ht="15" x14ac:dyDescent="0.2">
      <c r="A73" s="47"/>
      <c r="B73" s="36" t="s">
        <v>8</v>
      </c>
      <c r="C73" s="76">
        <f>SUM(C43:C72)</f>
        <v>964531.5</v>
      </c>
    </row>
    <row r="74" spans="1:3" s="32" customFormat="1" ht="15.75" thickBot="1" x14ac:dyDescent="0.25">
      <c r="A74" s="75"/>
      <c r="B74" s="37"/>
      <c r="C74" s="77"/>
    </row>
    <row r="75" spans="1:3" s="32" customFormat="1" ht="15.75" thickBot="1" x14ac:dyDescent="0.25">
      <c r="A75" s="75"/>
      <c r="B75" s="38" t="s">
        <v>14</v>
      </c>
      <c r="C75" s="43"/>
    </row>
    <row r="76" spans="1:3" x14ac:dyDescent="0.2">
      <c r="A76" s="47"/>
      <c r="B76" s="2" t="s">
        <v>62</v>
      </c>
      <c r="C76" s="78">
        <f>C77+C78</f>
        <v>2672494.61</v>
      </c>
    </row>
    <row r="77" spans="1:3" x14ac:dyDescent="0.2">
      <c r="A77" s="47"/>
      <c r="B77" s="2" t="s">
        <v>63</v>
      </c>
      <c r="C77" s="78">
        <f>C7</f>
        <v>988165.83</v>
      </c>
    </row>
    <row r="78" spans="1:3" x14ac:dyDescent="0.2">
      <c r="A78" s="47"/>
      <c r="B78" s="2" t="s">
        <v>64</v>
      </c>
      <c r="C78" s="78">
        <f>SUM(C73+C34+C40)</f>
        <v>1684328.78</v>
      </c>
    </row>
    <row r="79" spans="1:3" x14ac:dyDescent="0.2">
      <c r="A79" s="47"/>
      <c r="B79" s="4" t="s">
        <v>65</v>
      </c>
      <c r="C79" s="78">
        <f>C34</f>
        <v>687306.12</v>
      </c>
    </row>
    <row r="80" spans="1:3" x14ac:dyDescent="0.2">
      <c r="A80" s="47"/>
      <c r="B80" s="4" t="s">
        <v>66</v>
      </c>
      <c r="C80" s="78">
        <f>SUM(C18,C20,C30,C32)</f>
        <v>402099.52999999997</v>
      </c>
    </row>
    <row r="81" spans="1:4" x14ac:dyDescent="0.2">
      <c r="A81" s="47"/>
      <c r="B81" s="4" t="s">
        <v>67</v>
      </c>
      <c r="C81" s="78">
        <f>SUM(C19,C21,C31,C33)</f>
        <v>285206.58999999997</v>
      </c>
    </row>
    <row r="82" spans="1:4" x14ac:dyDescent="0.2">
      <c r="A82" s="47"/>
      <c r="B82" s="4" t="s">
        <v>68</v>
      </c>
      <c r="C82" s="78">
        <f>C40</f>
        <v>32491.16</v>
      </c>
    </row>
    <row r="83" spans="1:4" x14ac:dyDescent="0.2">
      <c r="A83" s="47"/>
      <c r="B83" s="4" t="s">
        <v>69</v>
      </c>
      <c r="C83" s="78">
        <f>C73</f>
        <v>964531.5</v>
      </c>
    </row>
    <row r="84" spans="1:4" x14ac:dyDescent="0.2">
      <c r="A84" s="47"/>
      <c r="B84" s="7" t="s">
        <v>70</v>
      </c>
      <c r="C84" s="79">
        <f>SUM(C13:C16,C25:C28)</f>
        <v>30</v>
      </c>
    </row>
    <row r="85" spans="1:4" ht="15" x14ac:dyDescent="0.2">
      <c r="A85" s="47"/>
      <c r="B85" s="39" t="s">
        <v>4</v>
      </c>
      <c r="C85" s="80"/>
    </row>
    <row r="86" spans="1:4" ht="43.5" thickBot="1" x14ac:dyDescent="0.3">
      <c r="A86" s="81"/>
      <c r="B86" s="82" t="s">
        <v>71</v>
      </c>
      <c r="C86" s="83"/>
    </row>
    <row r="87" spans="1:4" ht="15" x14ac:dyDescent="0.25">
      <c r="B87"/>
      <c r="C87"/>
    </row>
    <row r="88" spans="1:4" ht="15.75" x14ac:dyDescent="0.25">
      <c r="B88" s="40"/>
      <c r="C88"/>
    </row>
    <row r="89" spans="1:4" ht="15" x14ac:dyDescent="0.25">
      <c r="B89"/>
      <c r="C89"/>
    </row>
    <row r="91" spans="1:4" ht="15" x14ac:dyDescent="0.25">
      <c r="B91"/>
      <c r="C91"/>
    </row>
    <row r="92" spans="1:4" ht="15" x14ac:dyDescent="0.25">
      <c r="B92"/>
      <c r="C92"/>
    </row>
    <row r="93" spans="1:4" ht="15" x14ac:dyDescent="0.25">
      <c r="B93"/>
      <c r="C93"/>
    </row>
    <row r="94" spans="1:4" ht="29.25" customHeight="1" x14ac:dyDescent="0.25">
      <c r="B94"/>
      <c r="C94"/>
    </row>
    <row r="95" spans="1:4" ht="15" x14ac:dyDescent="0.25">
      <c r="B95"/>
      <c r="C95"/>
    </row>
    <row r="96" spans="1:4" ht="15" x14ac:dyDescent="0.25">
      <c r="B96"/>
      <c r="C96"/>
      <c r="D96"/>
    </row>
    <row r="97" spans="2:4" ht="15" x14ac:dyDescent="0.25">
      <c r="B97"/>
      <c r="C97"/>
      <c r="D97"/>
    </row>
    <row r="98" spans="2:4" ht="15" x14ac:dyDescent="0.25">
      <c r="B98"/>
      <c r="C98"/>
      <c r="D98"/>
    </row>
    <row r="99" spans="2:4" ht="15" x14ac:dyDescent="0.25">
      <c r="D99"/>
    </row>
    <row r="100" spans="2:4" ht="15" x14ac:dyDescent="0.25">
      <c r="D100"/>
    </row>
    <row r="101" spans="2:4" ht="15" x14ac:dyDescent="0.25">
      <c r="D101"/>
    </row>
    <row r="102" spans="2:4" ht="15" x14ac:dyDescent="0.25">
      <c r="D102"/>
    </row>
    <row r="103" spans="2:4" ht="15" x14ac:dyDescent="0.25">
      <c r="D103"/>
    </row>
    <row r="106" spans="2:4" x14ac:dyDescent="0.2">
      <c r="B106" s="41"/>
      <c r="C106" s="41"/>
    </row>
    <row r="107" spans="2:4" s="41" customFormat="1" x14ac:dyDescent="0.2">
      <c r="B107" s="1"/>
      <c r="C107" s="1"/>
    </row>
    <row r="174" ht="16.5" customHeight="1" x14ac:dyDescent="0.2"/>
    <row r="218" ht="15" customHeight="1" x14ac:dyDescent="0.2"/>
    <row r="226" ht="30" customHeight="1" x14ac:dyDescent="0.2"/>
  </sheetData>
  <dataValidations disablePrompts="1" count="1">
    <dataValidation allowBlank="1" showErrorMessage="1" error="That's wrong." prompt="That's wrong." sqref="B42"/>
  </dataValidations>
  <printOptions gridLines="1"/>
  <pageMargins left="0.70866141732283472" right="0.70866141732283472" top="0.74803149606299213" bottom="0.74803149606299213" header="0.31496062992125984" footer="0.31496062992125984"/>
  <pageSetup paperSize="9" scale="81" orientation="portrait" r:id="rId1"/>
  <rowBreaks count="1" manualBreakCount="1"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WO Legal Document" ma:contentTypeID="0x010100FE7B108852584B7F9A5023B4CF3B31B800F5C31D5DFE7EAC42B7CBE39DB8C9A784" ma:contentTypeVersion="5" ma:contentTypeDescription="Document with Legal Classification" ma:contentTypeScope="" ma:versionID="df41819b2801ec339fba2c3ea5be59f1">
  <xsd:schema xmlns:xsd="http://www.w3.org/2001/XMLSchema" xmlns:xs="http://www.w3.org/2001/XMLSchema" xmlns:p="http://schemas.microsoft.com/office/2006/metadata/properties" xmlns:ns2="2b7654d1-132c-4f01-b9cf-297de034fbd0" xmlns:ns3="A7A9DC7D-8A33-4DE9-89A1-458E3E1D709C" targetNamespace="http://schemas.microsoft.com/office/2006/metadata/properties" ma:root="true" ma:fieldsID="7e97b2aa5393f64285fc8920eca91172" ns2:_="" ns3:_="">
    <xsd:import namespace="2b7654d1-132c-4f01-b9cf-297de034fbd0"/>
    <xsd:import namespace="A7A9DC7D-8A33-4DE9-89A1-458E3E1D7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WO_Legal_DocumentTypeTaxHTField0" minOccurs="0"/>
                <xsd:element ref="ns3:FWO_BCSTaxHTField0" minOccurs="0"/>
                <xsd:element ref="ns3:FWO_EnterpriseKeywordTaxHTField0" minOccurs="0"/>
                <xsd:element ref="ns3:FWO_Legal_DOCStatus" minOccurs="0"/>
                <xsd:element ref="ns3:FWO_DocSecurityClassification" minOccurs="0"/>
                <xsd:element ref="ns2:TaxCatchAll" minOccurs="0"/>
                <xsd:element ref="ns3:FWO_TRIM_SecurityClassification"/>
                <xsd:element ref="ns3:FWO_TRIM_DL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654d1-132c-4f01-b9cf-297de034fb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description="" ma:hidden="true" ma:list="{9d49d8a0-3d85-4c6d-a6f5-e6431a8e3345}" ma:internalName="TaxCatchAll" ma:showField="CatchAllData" ma:web="2b7654d1-132c-4f01-b9cf-297de034f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9DC7D-8A33-4DE9-89A1-458E3E1D709C" elementFormDefault="qualified">
    <xsd:import namespace="http://schemas.microsoft.com/office/2006/documentManagement/types"/>
    <xsd:import namespace="http://schemas.microsoft.com/office/infopath/2007/PartnerControls"/>
    <xsd:element name="FWO_Legal_DocumentTypeTaxHTField0" ma:index="12" nillable="true" ma:taxonomy="true" ma:internalName="FWO_Legal_DocumentTypeTaxHTField0" ma:taxonomyFieldName="FWO_Legal_DocumentType" ma:displayName="Document Type" ma:readOnly="false" ma:default="" ma:fieldId="{6dbbfd1f-5e0c-41c4-bd99-ab28ae4bae99}" ma:sspId="4ecb7306-e2d5-494a-8c81-b8bbb5078f6a" ma:termSetId="3badaf15-b294-429f-954c-dc392d2e541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WO_BCSTaxHTField0" ma:index="14" nillable="true" ma:taxonomy="true" ma:internalName="FWO_BCSTaxHTField0" ma:taxonomyFieldName="FWO_BCS" ma:displayName="BCS Library" ma:readOnly="false" ma:default="" ma:fieldId="{e1c03f9d-45fa-4a5b-9d32-f7c3f9e04363}" ma:sspId="4ecb7306-e2d5-494a-8c81-b8bbb5078f6a" ma:termSetId="a767969a-dac4-4157-85eb-782a4f640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WO_EnterpriseKeywordTaxHTField0" ma:index="16" nillable="true" ma:taxonomy="true" ma:internalName="FWO_EnterpriseKeywordTaxHTField0" ma:taxonomyFieldName="FWO_EnterpriseKeyword" ma:displayName="FWO Enterprise Keyword" ma:readOnly="false" ma:fieldId="{3bd61d16-5d01-4c91-a58c-a01c754f06e8}" ma:sspId="4ecb7306-e2d5-494a-8c81-b8bbb5078f6a" ma:termSetId="e099aa49-9917-4dc0-b4a7-027e8e87f03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WO_Legal_DOCStatus" ma:index="17" nillable="true" ma:displayName="Document Status" ma:default="Draft" ma:internalName="FWO_Legal_DOCStatus" ma:readOnly="false">
      <xsd:simpleType>
        <xsd:restriction base="dms:Choice">
          <xsd:enumeration value="Draft"/>
          <xsd:enumeration value="Settled"/>
          <xsd:enumeration value="Final"/>
          <xsd:enumeration value="Executed"/>
          <xsd:enumeration value="Stamped"/>
          <xsd:enumeration value="Superseded"/>
          <xsd:enumeration value="Inactive"/>
        </xsd:restriction>
      </xsd:simpleType>
    </xsd:element>
    <xsd:element name="FWO_DocSecurityClassification" ma:index="18" nillable="true" ma:displayName="FWO Document security classification" ma:default="Sensitive: Legal" ma:format="Dropdown" ma:hidden="true" ma:internalName="FWO_DocSecurityClassification" ma:readOnly="false">
      <xsd:simpleType>
        <xsd:restriction base="dms:Choice">
          <xsd:enumeration value="Unclassified"/>
          <xsd:enumeration value="Unofficial"/>
          <xsd:enumeration value="For Official Use Only"/>
          <xsd:enumeration value="Sensitive: Legal"/>
          <xsd:enumeration value="Sensitive: Personal"/>
          <xsd:enumeration value="Sensitive"/>
        </xsd:restriction>
      </xsd:simpleType>
    </xsd:element>
    <xsd:element name="FWO_TRIM_SecurityClassification" ma:index="20" ma:displayName="Security classification" ma:default="Unclassified" ma:internalName="FWO_TRIM_SecurityClassification">
      <xsd:simpleType>
        <xsd:restriction base="dms:Choice">
          <xsd:enumeration value="Unclassified"/>
          <xsd:enumeration value="Unofficial"/>
        </xsd:restriction>
      </xsd:simpleType>
    </xsd:element>
    <xsd:element name="FWO_TRIM_DLM" ma:index="21" nillable="true" ma:displayName="DLM" ma:internalName="FWO_TRIM_DLM">
      <xsd:simpleType>
        <xsd:restriction base="dms:Choice">
          <xsd:enumeration value=""/>
          <xsd:enumeration value="For Official Use Only"/>
          <xsd:enumeration value="Sensitive"/>
          <xsd:enumeration value="Sensitive: Legal"/>
          <xsd:enumeration value="Sensitive: Perso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Macroview Email Handler</Name>
    <Synchronization>Asynchronous</Synchronization>
    <Type>20000</Type>
    <SequenceNumber>10001</SequenceNumber>
    <Assembly>MacroView.SharePoint.EmailHandler, Version=1.0.0.1, Culture=neutral, PublicKeyToken=6f7d66a3bb7de652</Assembly>
    <Class>MacroView.SharePoint.EmailHandler.EMLtoMSG</Class>
    <Data/>
    <Filter/>
  </Receiver>
  <Receiver>
    <Name>MacroView Edls</Name>
    <Synchronization>Synchronous</Synchronization>
    <Type>10001</Type>
    <SequenceNumber>10000</SequenceNumber>
    <Assembly>MacroView.SharePoint.DocumentSecurity, Version=1.0.0.0, Culture=neutral, PublicKeyToken=6f7d66a3bb7de652</Assembly>
    <Class>MacroView.SharePoint.DocumentSecurity.ItemEvents</Class>
    <Data/>
    <Filter/>
  </Receiver>
  <Receiver>
    <Name>MacroView Edls</Name>
    <Synchronization>Synchronous</Synchronization>
    <Type>10002</Type>
    <SequenceNumber>10000</SequenceNumber>
    <Assembly>MacroView.SharePoint.DocumentSecurity, Version=1.0.0.0, Culture=neutral, PublicKeyToken=6f7d66a3bb7de652</Assembly>
    <Class>MacroView.SharePoint.DocumentSecurity.ItemEvents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WO_EnterpriseKeywordTaxHTField0 xmlns="A7A9DC7D-8A33-4DE9-89A1-458E3E1D709C">
      <Terms xmlns="http://schemas.microsoft.com/office/infopath/2007/PartnerControls"/>
    </FWO_EnterpriseKeywordTaxHTField0>
    <FWO_BCSTaxHTField0 xmlns="A7A9DC7D-8A33-4DE9-89A1-458E3E1D7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79923aa4-b0e8-44a0-b197-5a388d5a098c</TermId>
        </TermInfo>
      </Terms>
    </FWO_BCSTaxHTField0>
    <FWO_Legal_DOCStatus xmlns="A7A9DC7D-8A33-4DE9-89A1-458E3E1D709C">Draft</FWO_Legal_DOCStatus>
    <TaxCatchAll xmlns="2b7654d1-132c-4f01-b9cf-297de034fbd0">
      <Value>6</Value>
      <Value>264</Value>
    </TaxCatchAll>
    <FWO_Legal_DocumentTypeTaxHTField0 xmlns="A7A9DC7D-8A33-4DE9-89A1-458E3E1D7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report</TermName>
          <TermId xmlns="http://schemas.microsoft.com/office/infopath/2007/PartnerControls">60e7bd4e-622a-47d7-88a6-c856a48dc7c1</TermId>
        </TermInfo>
      </Terms>
    </FWO_Legal_DocumentTypeTaxHTField0>
    <FWO_DocSecurityClassification xmlns="A7A9DC7D-8A33-4DE9-89A1-458E3E1D709C">Sensitive: Legal</FWO_DocSecurityClassification>
    <FWO_TRIM_DLM xmlns="A7A9DC7D-8A33-4DE9-89A1-458E3E1D709C">Sensitive: Legal</FWO_TRIM_DLM>
    <FWO_TRIM_SecurityClassification xmlns="A7A9DC7D-8A33-4DE9-89A1-458E3E1D709C">Unclassified</FWO_TRIM_SecurityClassification>
  </documentManagement>
</p:properties>
</file>

<file path=customXml/itemProps1.xml><?xml version="1.0" encoding="utf-8"?>
<ds:datastoreItem xmlns:ds="http://schemas.openxmlformats.org/officeDocument/2006/customXml" ds:itemID="{A1FC087E-C9C1-4EBC-A8C1-AB918F3A4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654d1-132c-4f01-b9cf-297de034fbd0"/>
    <ds:schemaRef ds:uri="A7A9DC7D-8A33-4DE9-89A1-458E3E1D7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9F8897-237C-4FCD-87F2-401150ABA14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E01C0DC-1DB2-4D6F-9F51-8078E009B2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9503EE-F1EA-4CA3-84B3-17C0126E39C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5C8A614-3DB5-41EC-90D9-8D38D847862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7A9DC7D-8A33-4DE9-89A1-458E3E1D709C"/>
    <ds:schemaRef ds:uri="http://purl.org/dc/terms/"/>
    <ds:schemaRef ds:uri="2b7654d1-132c-4f01-b9cf-297de034fb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Legal Services Expenditure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Services Expenditure Report template</dc:title>
  <dc:creator/>
  <cp:lastModifiedBy/>
  <dcterms:created xsi:type="dcterms:W3CDTF">2016-07-06T05:46:31Z</dcterms:created>
  <dcterms:modified xsi:type="dcterms:W3CDTF">2019-09-06T05:37:32Z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11700.0000000000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_dlc_DocId">
    <vt:lpwstr>DB-977677</vt:lpwstr>
  </property>
  <property fmtid="{D5CDD505-2E9C-101B-9397-08002B2CF9AE}" pid="9" name="_dlc_DocIdItemGuid">
    <vt:lpwstr>c0e48758-1e51-4d4f-b52e-4300448c2c6a</vt:lpwstr>
  </property>
  <property fmtid="{D5CDD505-2E9C-101B-9397-08002B2CF9AE}" pid="10" name="_dlc_DocIdUrl">
    <vt:lpwstr>http://fwocollaboration.hosts.application.enet/sites/b5/Reporting/_layouts/15/DocIdRedir.aspx?ID=DB-977677, DB-977677</vt:lpwstr>
  </property>
  <property fmtid="{D5CDD505-2E9C-101B-9397-08002B2CF9AE}" pid="11" name="FWO_BCS">
    <vt:lpwstr>6;#Reporting|79923aa4-b0e8-44a0-b197-5a388d5a098c</vt:lpwstr>
  </property>
  <property fmtid="{D5CDD505-2E9C-101B-9397-08002B2CF9AE}" pid="12" name="FWO_DocumentTopicTaxHTField0">
    <vt:lpwstr/>
  </property>
  <property fmtid="{D5CDD505-2E9C-101B-9397-08002B2CF9AE}" pid="13" name="FWO_DocumentTopic">
    <vt:lpwstr/>
  </property>
  <property fmtid="{D5CDD505-2E9C-101B-9397-08002B2CF9AE}" pid="14" name="FWO_Legal_DocumentType">
    <vt:lpwstr>264;#Annual report|60e7bd4e-622a-47d7-88a6-c856a48dc7c1</vt:lpwstr>
  </property>
  <property fmtid="{D5CDD505-2E9C-101B-9397-08002B2CF9AE}" pid="15" name="FWO_EnterpriseKeyword">
    <vt:lpwstr/>
  </property>
</Properties>
</file>